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dmetzger\Documents\EDU Website\XLS\"/>
    </mc:Choice>
  </mc:AlternateContent>
  <workbookProtection workbookPassword="CC57" lockStructure="1"/>
  <bookViews>
    <workbookView xWindow="-90" yWindow="375" windowWidth="23235" windowHeight="12555"/>
  </bookViews>
  <sheets>
    <sheet name="Instructions" sheetId="3" r:id="rId1"/>
    <sheet name="BolusCalc" sheetId="2" r:id="rId2"/>
  </sheets>
  <definedNames>
    <definedName name="_xlnm.Print_Area" localSheetId="1">BolusCalc!$A$1:$F$11</definedName>
    <definedName name="_xlnm.Print_Area" localSheetId="0">Instructions!$A$1:$A$5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2" l="1"/>
  <c r="D6" i="2" l="1"/>
  <c r="D7" i="2"/>
  <c r="F1" i="2"/>
  <c r="E3" i="2"/>
  <c r="A10" i="2" s="1"/>
  <c r="E8" i="2" l="1"/>
  <c r="B9" i="2" s="1"/>
  <c r="A11" i="2" s="1"/>
</calcChain>
</file>

<file path=xl/sharedStrings.xml><?xml version="1.0" encoding="utf-8"?>
<sst xmlns="http://schemas.openxmlformats.org/spreadsheetml/2006/main" count="18" uniqueCount="15">
  <si>
    <t>Patient's Name</t>
  </si>
  <si>
    <t>mmol/L</t>
  </si>
  <si>
    <t>INSTRUCTIONS FOR USE</t>
  </si>
  <si>
    <t>grams</t>
  </si>
  <si>
    <t>Insulin Dose:</t>
  </si>
  <si>
    <t>Carb Ratio:</t>
  </si>
  <si>
    <t>Sensitivity Factor:</t>
  </si>
  <si>
    <t>Target BG:</t>
  </si>
  <si>
    <t>Current BG:</t>
  </si>
  <si>
    <t>units</t>
  </si>
  <si>
    <t>Carbs to be Eaten:</t>
  </si>
  <si>
    <t>Calculations do not account for active insulin/insulin-on-board, nor for activity!</t>
  </si>
  <si>
    <t>This Excel spreadsheet calculates a simple, single insulin bolus, rounded off to the nearest 0.5 units, based on the patient's insulin-to-carbohydrate ratio ("carb ratio", in grams), insulin sensitivity factor (ISF) or correction factor ("sensitivity sactor", in mmol/L), target blood glucose ("target glucose", in mmol/L), the currently measured blood glucose ("current BG", in mmol/L) and the carbs to be consumed with the meal or snack ("carbs eaten", in grams).</t>
  </si>
  <si>
    <t>For the BolucCalc worksheet, fill in the yellow blanks for name (optional), carb ratio, sensitivity factor, target glucose, current BG and carbs eaten for the current meal/snack. The worksheet will then auto-calculate the insulin bolus required for this meal/snack, with an explanation for how much of the bolus will cover the carbs and how much the correction. The calculator will subtract insulin for BG values below target. Insulin doses are rounded to the nearest half-unit.</t>
  </si>
  <si>
    <t>suggested target BG: 6 during the day, 8 at bedtime and overnight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</si>
</sst>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
    <numFmt numFmtId="165" formatCode="[$-409]mmmm\ d\,\ yyyy;@"/>
  </numFmts>
  <fonts count="8" x14ac:knownFonts="1">
    <font>
      <sz val="10"/>
      <name val="Arial"/>
    </font>
    <font>
      <sz val="8"/>
      <name val="Arial"/>
      <family val="2"/>
    </font>
    <font>
      <b/>
      <sz val="10"/>
      <name val="Arial"/>
      <family val="2"/>
    </font>
    <font>
      <b/>
      <sz val="14"/>
      <name val="Arial"/>
      <family val="2"/>
    </font>
    <font>
      <sz val="10"/>
      <name val="Arial"/>
      <family val="2"/>
    </font>
    <font>
      <sz val="10"/>
      <color theme="0"/>
      <name val="Arial"/>
      <family val="2"/>
    </font>
    <font>
      <sz val="10"/>
      <color rgb="FFFF0000"/>
      <name val="Arial"/>
      <family val="2"/>
    </font>
    <font>
      <sz val="10"/>
      <name val="Arial"/>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44" fontId="7" fillId="0" borderId="0" applyFont="0" applyFill="0" applyBorder="0" applyAlignment="0" applyProtection="0"/>
  </cellStyleXfs>
  <cellXfs count="30">
    <xf numFmtId="0" fontId="0" fillId="0" borderId="0" xfId="0"/>
    <xf numFmtId="49" fontId="2" fillId="0" borderId="0" xfId="0" applyNumberFormat="1" applyFont="1" applyBorder="1" applyAlignment="1" applyProtection="1">
      <alignment horizontal="right" vertical="center"/>
      <protection hidden="1"/>
    </xf>
    <xf numFmtId="0" fontId="0" fillId="0" borderId="0" xfId="0" applyNumberFormat="1" applyAlignment="1" applyProtection="1">
      <alignment vertical="top" wrapText="1"/>
      <protection hidden="1"/>
    </xf>
    <xf numFmtId="0" fontId="3" fillId="0" borderId="0" xfId="0" applyNumberFormat="1" applyFont="1" applyAlignment="1" applyProtection="1">
      <alignment horizontal="center" vertical="top" wrapText="1"/>
      <protection hidden="1"/>
    </xf>
    <xf numFmtId="0" fontId="4" fillId="0" borderId="0" xfId="0" applyNumberFormat="1" applyFont="1" applyAlignment="1" applyProtection="1">
      <alignment vertical="top" wrapText="1"/>
      <protection hidden="1"/>
    </xf>
    <xf numFmtId="164" fontId="5" fillId="0" borderId="0" xfId="0" applyNumberFormat="1"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164" fontId="6" fillId="0" borderId="1" xfId="0" applyNumberFormat="1" applyFont="1" applyBorder="1" applyAlignment="1" applyProtection="1">
      <alignment horizontal="center" vertical="center"/>
      <protection hidden="1"/>
    </xf>
    <xf numFmtId="165" fontId="4" fillId="0" borderId="0" xfId="0" applyNumberFormat="1" applyFont="1" applyBorder="1" applyAlignment="1" applyProtection="1">
      <alignment horizontal="right" vertical="center"/>
      <protection hidden="1"/>
    </xf>
    <xf numFmtId="0" fontId="4" fillId="0" borderId="0" xfId="0" applyFont="1" applyBorder="1" applyAlignment="1" applyProtection="1">
      <alignment vertical="center"/>
      <protection hidden="1"/>
    </xf>
    <xf numFmtId="0" fontId="4" fillId="0" borderId="0" xfId="0" applyFont="1" applyBorder="1" applyAlignment="1" applyProtection="1">
      <alignment horizontal="center" vertical="center"/>
      <protection hidden="1"/>
    </xf>
    <xf numFmtId="0" fontId="4" fillId="3" borderId="1" xfId="0" applyFont="1" applyFill="1" applyBorder="1" applyAlignment="1" applyProtection="1">
      <alignment horizontal="center" vertical="center"/>
      <protection locked="0" hidden="1"/>
    </xf>
    <xf numFmtId="0" fontId="4" fillId="0" borderId="0" xfId="0" applyFont="1" applyBorder="1" applyAlignment="1">
      <alignment vertical="center"/>
    </xf>
    <xf numFmtId="49" fontId="4" fillId="0" borderId="0" xfId="0" applyNumberFormat="1" applyFont="1" applyBorder="1" applyAlignment="1" applyProtection="1">
      <alignment vertical="center"/>
      <protection hidden="1"/>
    </xf>
    <xf numFmtId="165" fontId="4" fillId="0" borderId="4" xfId="0" applyNumberFormat="1" applyFont="1" applyBorder="1" applyAlignment="1" applyProtection="1">
      <alignment horizontal="right" vertical="center"/>
      <protection hidden="1"/>
    </xf>
    <xf numFmtId="49" fontId="2" fillId="0" borderId="5" xfId="0" applyNumberFormat="1" applyFont="1" applyBorder="1" applyAlignment="1" applyProtection="1">
      <alignment horizontal="right" vertical="center"/>
      <protection hidden="1"/>
    </xf>
    <xf numFmtId="0" fontId="4" fillId="0" borderId="4" xfId="0" applyFont="1" applyFill="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6" fillId="0" borderId="0" xfId="0" applyFont="1" applyBorder="1" applyAlignment="1" applyProtection="1">
      <alignment horizontal="right" vertical="center"/>
      <protection hidden="1"/>
    </xf>
    <xf numFmtId="0" fontId="6" fillId="0" borderId="0" xfId="0" applyFont="1" applyBorder="1" applyAlignment="1">
      <alignment horizontal="right" vertical="center"/>
    </xf>
    <xf numFmtId="49" fontId="4" fillId="2" borderId="2" xfId="0" applyNumberFormat="1" applyFont="1" applyFill="1" applyBorder="1" applyAlignment="1" applyProtection="1">
      <alignment horizontal="left" vertical="center"/>
      <protection locked="0" hidden="1"/>
    </xf>
    <xf numFmtId="49" fontId="4" fillId="2" borderId="3" xfId="0" applyNumberFormat="1" applyFont="1" applyFill="1" applyBorder="1" applyAlignment="1" applyProtection="1">
      <alignment horizontal="left" vertical="center"/>
      <protection locked="0" hidden="1"/>
    </xf>
    <xf numFmtId="0" fontId="4" fillId="0" borderId="0" xfId="0" applyFont="1" applyBorder="1" applyAlignment="1" applyProtection="1">
      <alignment horizontal="right" vertical="center"/>
      <protection hidden="1"/>
    </xf>
    <xf numFmtId="0" fontId="4" fillId="0" borderId="0" xfId="0" applyFont="1" applyBorder="1" applyAlignment="1">
      <alignment horizontal="right" vertical="center"/>
    </xf>
    <xf numFmtId="0" fontId="6" fillId="0" borderId="0" xfId="0" applyFont="1" applyFill="1" applyBorder="1" applyAlignment="1" applyProtection="1">
      <alignment horizontal="right" vertical="center"/>
      <protection hidden="1"/>
    </xf>
    <xf numFmtId="0" fontId="2" fillId="0" borderId="0" xfId="0" applyNumberFormat="1" applyFont="1" applyBorder="1" applyAlignment="1" applyProtection="1">
      <alignment horizontal="center" vertical="center"/>
      <protection hidden="1"/>
    </xf>
    <xf numFmtId="0" fontId="2" fillId="0" borderId="0" xfId="0" applyNumberFormat="1" applyFont="1" applyAlignment="1">
      <alignment horizontal="center" vertical="center"/>
    </xf>
    <xf numFmtId="44" fontId="4" fillId="0" borderId="0" xfId="1" applyFont="1" applyBorder="1" applyAlignment="1" applyProtection="1">
      <alignment horizontal="center" vertical="center"/>
      <protection hidden="1"/>
    </xf>
    <xf numFmtId="44" fontId="4" fillId="0" borderId="0" xfId="1" applyFont="1" applyBorder="1" applyAlignment="1">
      <alignment horizontal="center" vertical="center"/>
    </xf>
    <xf numFmtId="44" fontId="4" fillId="0" borderId="0" xfId="1" applyFont="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tabSelected="1" zoomScaleNormal="100" workbookViewId="0">
      <selection activeCell="A6" sqref="A6"/>
    </sheetView>
  </sheetViews>
  <sheetFormatPr defaultColWidth="0" defaultRowHeight="12.75" x14ac:dyDescent="0.2"/>
  <cols>
    <col min="1" max="1" width="117.42578125" style="2" customWidth="1"/>
    <col min="2" max="16384" width="0" style="2" hidden="1"/>
  </cols>
  <sheetData>
    <row r="1" spans="1:1" ht="18" x14ac:dyDescent="0.2">
      <c r="A1" s="3" t="s">
        <v>2</v>
      </c>
    </row>
    <row r="3" spans="1:1" ht="60" customHeight="1" x14ac:dyDescent="0.2">
      <c r="A3" s="4" t="s">
        <v>12</v>
      </c>
    </row>
    <row r="4" spans="1:1" ht="60" customHeight="1" x14ac:dyDescent="0.2">
      <c r="A4" s="4" t="s">
        <v>13</v>
      </c>
    </row>
    <row r="5" spans="1:1" x14ac:dyDescent="0.2">
      <c r="A5" s="4" t="s">
        <v>11</v>
      </c>
    </row>
    <row r="14" spans="1:1" x14ac:dyDescent="0.2">
      <c r="A14" s="4"/>
    </row>
  </sheetData>
  <sheetProtection password="CC57" sheet="1" objects="1" scenarios="1" selectLockedCells="1" selectUnlockedCells="1"/>
  <phoneticPr fontId="1" type="noConversion"/>
  <printOptions horizontalCentered="1" verticalCentered="1"/>
  <pageMargins left="0.7" right="0.7" top="0.75" bottom="0.75" header="0.3" footer="0.3"/>
  <pageSetup orientation="landscape" r:id="rId1"/>
  <headerFooter>
    <oddHeader>&amp;C&amp;"Arial,Bold"&amp;20SIMPLE BOLUS CALCULATOR</oddHeader>
    <oddFooter>&amp;LApril 29, 2021&amp;Cwww.bcchildrens.ca/endocrinology-diabetes-site/documents/boluscalcsimple.xlsx&amp;R&amp;A, 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11"/>
  <sheetViews>
    <sheetView zoomScaleNormal="100" workbookViewId="0">
      <selection activeCell="B1" sqref="B1:E1"/>
    </sheetView>
  </sheetViews>
  <sheetFormatPr defaultColWidth="9.85546875" defaultRowHeight="12.75" x14ac:dyDescent="0.2"/>
  <cols>
    <col min="1" max="1" width="16.85546875" style="13" bestFit="1" customWidth="1"/>
    <col min="2" max="2" width="6.7109375" style="10" customWidth="1"/>
    <col min="3" max="3" width="8.7109375" style="10" customWidth="1"/>
    <col min="4" max="5" width="17.5703125" style="10" customWidth="1"/>
    <col min="6" max="6" width="20.28515625" style="10" customWidth="1"/>
    <col min="7" max="9" width="10.5703125" style="9" customWidth="1"/>
    <col min="10" max="10" width="9.85546875" style="5" customWidth="1"/>
    <col min="11" max="16384" width="9.85546875" style="9"/>
  </cols>
  <sheetData>
    <row r="1" spans="1:10" x14ac:dyDescent="0.2">
      <c r="A1" s="15" t="s">
        <v>0</v>
      </c>
      <c r="B1" s="20"/>
      <c r="C1" s="21"/>
      <c r="D1" s="21"/>
      <c r="E1" s="21"/>
      <c r="F1" s="14">
        <f ca="1">NOW()</f>
        <v>44315.735385416665</v>
      </c>
      <c r="G1" s="8"/>
      <c r="H1" s="8"/>
    </row>
    <row r="2" spans="1:10" x14ac:dyDescent="0.2">
      <c r="A2" s="1"/>
    </row>
    <row r="3" spans="1:10" x14ac:dyDescent="0.2">
      <c r="A3" s="15" t="s">
        <v>5</v>
      </c>
      <c r="B3" s="11"/>
      <c r="C3" s="16" t="s">
        <v>3</v>
      </c>
      <c r="E3" s="6">
        <f>IF(AND(ISNUMBER($B$3),ISNUMBER($B$7)),$B$7/$B$3,IF(NOT(ISNUMBER($B$7)),0,"—"))</f>
        <v>0</v>
      </c>
      <c r="F3" s="9"/>
      <c r="G3" s="5"/>
      <c r="J3" s="9"/>
    </row>
    <row r="4" spans="1:10" x14ac:dyDescent="0.2">
      <c r="A4" s="15" t="s">
        <v>6</v>
      </c>
      <c r="B4" s="11"/>
      <c r="C4" s="16" t="s">
        <v>1</v>
      </c>
      <c r="E4" s="5">
        <f>IF(AND(ISNUMBER($B$4),ISNUMBER($B$5),ISNUMBER($B$6)),ROUND(($B$6-$B$5)/$B$4,1),IF(NOT(ISNUMBER($B$6)),0,"—"))</f>
        <v>0</v>
      </c>
      <c r="F4" s="9"/>
      <c r="G4" s="5"/>
      <c r="J4" s="9"/>
    </row>
    <row r="5" spans="1:10" x14ac:dyDescent="0.2">
      <c r="A5" s="15" t="s">
        <v>7</v>
      </c>
      <c r="B5" s="11"/>
      <c r="C5" s="16" t="s">
        <v>1</v>
      </c>
      <c r="D5" s="22" t="s">
        <v>14</v>
      </c>
      <c r="E5" s="23"/>
      <c r="F5" s="23"/>
      <c r="G5" s="12"/>
      <c r="H5" s="12"/>
      <c r="I5" s="12"/>
      <c r="J5" s="9"/>
    </row>
    <row r="6" spans="1:10" x14ac:dyDescent="0.2">
      <c r="A6" s="15" t="s">
        <v>8</v>
      </c>
      <c r="B6" s="11"/>
      <c r="C6" s="17" t="s">
        <v>1</v>
      </c>
      <c r="D6" s="24" t="str">
        <f>IF(AND(ISNUMBER($B$6),OR(NOT(ISNUMBER($B$4)),NOT(ISNUMBER($B$5)))),"current BG entered, but not sensitivity factor and target BG!",IF(AND(ISNUMBER($B$4),ISNUMBER($B$5),NOT(ISNUMBER($B$6))),"sensitivity factor and target BG entered, but not current BG!",""))</f>
        <v/>
      </c>
      <c r="E6" s="19"/>
      <c r="F6" s="19"/>
      <c r="G6" s="12"/>
      <c r="H6" s="12"/>
      <c r="I6" s="12"/>
    </row>
    <row r="7" spans="1:10" x14ac:dyDescent="0.2">
      <c r="A7" s="15" t="s">
        <v>10</v>
      </c>
      <c r="B7" s="11"/>
      <c r="C7" s="17" t="s">
        <v>3</v>
      </c>
      <c r="D7" s="18" t="str">
        <f>IF(AND(ISNUMBER($B$7),NOT(ISNUMBER($B$3))),"carbs to be eaten entered without carb ratio!",IF(AND(ISNUMBER($B$3),NOT(ISNUMBER($B$7))),"carb ratio entered, but not carbs to be eaten!",""))</f>
        <v/>
      </c>
      <c r="E7" s="19"/>
      <c r="F7" s="19"/>
      <c r="G7" s="12"/>
      <c r="H7" s="12"/>
    </row>
    <row r="8" spans="1:10" x14ac:dyDescent="0.2">
      <c r="E8" s="6">
        <f>IF($E$3+$E$4&gt;=0,$E$3+$E$4,0)</f>
        <v>0</v>
      </c>
    </row>
    <row r="9" spans="1:10" x14ac:dyDescent="0.2">
      <c r="A9" s="15" t="s">
        <v>4</v>
      </c>
      <c r="B9" s="7" t="str">
        <f>IF(AND(ISNUMBER($E$3),ISNUMBER($E$4),OR(ISNUMBER($B$6),ISNUMBER($B$7))),ROUND($E$8/0.5,0)*0.5,"—")</f>
        <v>—</v>
      </c>
      <c r="C9" s="17" t="s">
        <v>9</v>
      </c>
    </row>
    <row r="10" spans="1:10" x14ac:dyDescent="0.2">
      <c r="A10" s="27" t="str">
        <f>IF(AND(ISNUMBER($E$3),ISNUMBER($E$4),OR(ISNUMBER($B$6),ISNUMBER($B$7))),IF($E$3+$E$4&gt;=0,"[" &amp;ROUND($E$3,1) &amp; " units for carbs " &amp; IF($E$4&gt;=0,"+ ","− ") &amp; ROUND(ABS($E$4),1) &amp; " units for correction]","[total dose for carbs and correction &lt; 0]"),"")</f>
        <v/>
      </c>
      <c r="B10" s="28"/>
      <c r="C10" s="28"/>
      <c r="D10" s="28"/>
      <c r="E10" s="29"/>
      <c r="F10" s="29"/>
    </row>
    <row r="11" spans="1:10" x14ac:dyDescent="0.2">
      <c r="A11" s="25" t="str">
        <f>IF($B$9="—","","Does not account for active insulin/insulin-on-board, nor for activity!")</f>
        <v/>
      </c>
      <c r="B11" s="26"/>
      <c r="C11" s="26"/>
      <c r="D11" s="26"/>
      <c r="E11" s="26"/>
      <c r="F11" s="26"/>
    </row>
  </sheetData>
  <sheetProtection password="CC57" sheet="1" selectLockedCells="1"/>
  <mergeCells count="6">
    <mergeCell ref="D7:F7"/>
    <mergeCell ref="B1:E1"/>
    <mergeCell ref="D5:F5"/>
    <mergeCell ref="D6:F6"/>
    <mergeCell ref="A11:F11"/>
    <mergeCell ref="A10:F10"/>
  </mergeCells>
  <phoneticPr fontId="1" type="noConversion"/>
  <dataValidations disablePrompts="1" count="3">
    <dataValidation type="decimal" allowBlank="1" showInputMessage="1" showErrorMessage="1" errorTitle="REQUIRES A NUMBER!" error="This value must be a number between 0 and 300, or left blank!" sqref="B7">
      <formula1>0</formula1>
      <formula2>300</formula2>
    </dataValidation>
    <dataValidation type="decimal" allowBlank="1" showInputMessage="1" showErrorMessage="1" errorTitle="REQUIRES A NUMBER!" error="This value must be a number from 4 to 10, or left blank!" sqref="B5">
      <formula1>4</formula1>
      <formula2>10</formula2>
    </dataValidation>
    <dataValidation type="decimal" allowBlank="1" showInputMessage="1" showErrorMessage="1" errorTitle="REQUIRES A NUMBER!" error="This value must be a number between 1 and 100, or left blank!" sqref="B3 B4 B6">
      <formula1>1</formula1>
      <formula2>100</formula2>
    </dataValidation>
  </dataValidations>
  <printOptions horizontalCentered="1" verticalCentered="1"/>
  <pageMargins left="0.7" right="0.7" top="0.75" bottom="0.75" header="0.3" footer="0.3"/>
  <pageSetup orientation="landscape" r:id="rId1"/>
  <headerFooter>
    <oddHeader>&amp;C&amp;"Arial,Bold"&amp;20SIMPLE BOLUS CALCULATOR</oddHeader>
    <oddFooter>&amp;LApril 29, 2021&amp;Cwww.bcchildrens.ca/endocrinology-diabetes-site/documents/boluscalcsimple.xlsx&amp;R&amp;A, 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Custom Document" ma:contentTypeID="0x0101008E6CB98D40FF9B4CB0271192DA214C5D00C232EB5A6389A3459C2213A3D9760B3E" ma:contentTypeVersion="6" ma:contentTypeDescription="Create a new document." ma:contentTypeScope="" ma:versionID="29c75ae729e943ebf081a2f6734f4dfe">
  <xsd:schema xmlns:xsd="http://www.w3.org/2001/XMLSchema" xmlns:xs="http://www.w3.org/2001/XMLSchema" xmlns:p="http://schemas.microsoft.com/office/2006/metadata/properties" xmlns:ns2="26dbe106-944e-4fd6-9021-c9d90b7288fc" xmlns:ns3="4de64c37-ebdf-406a-9f1b-af099cf715f4" targetNamespace="http://schemas.microsoft.com/office/2006/metadata/properties" ma:root="true" ma:fieldsID="ccb8014d0ab65e001f3e1318711a50a1" ns2:_="" ns3:_="">
    <xsd:import namespace="26dbe106-944e-4fd6-9021-c9d90b7288fc"/>
    <xsd:import namespace="4de64c37-ebdf-406a-9f1b-af099cf715f4"/>
    <xsd:element name="properties">
      <xsd:complexType>
        <xsd:sequence>
          <xsd:element name="documentManagement">
            <xsd:complexType>
              <xsd:all>
                <xsd:element ref="ns2:d54dd449c2c54af89444c3906a20b699" minOccurs="0"/>
                <xsd:element ref="ns2:TaxCatchAll" minOccurs="0"/>
                <xsd:element ref="ns2:TaxCatchAllLabel" minOccurs="0"/>
                <xsd:element ref="ns2:k05366dfea714127ab8826af69afb524" minOccurs="0"/>
                <xsd:element ref="ns3:DocumentDescription" minOccurs="0"/>
                <xsd:element ref="ns3:DocumentLanguage" minOccurs="0"/>
                <xsd:element ref="ns3:Audience1"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be106-944e-4fd6-9021-c9d90b7288fc" elementFormDefault="qualified">
    <xsd:import namespace="http://schemas.microsoft.com/office/2006/documentManagement/types"/>
    <xsd:import namespace="http://schemas.microsoft.com/office/infopath/2007/PartnerControls"/>
    <xsd:element name="d54dd449c2c54af89444c3906a20b699" ma:index="8" nillable="true" ma:taxonomy="true" ma:internalName="d54dd449c2c54af89444c3906a20b699" ma:taxonomyFieldName="ResourceCategory" ma:displayName="Resource Category" ma:fieldId="{d54dd449-c2c5-4af8-9444-c3906a20b699}" ma:taxonomyMulti="true" ma:sspId="e5481489-1c4e-4a78-9d25-61807e18e714" ma:termSetId="d477b736-22e1-4c03-907d-7fbde261d4d5"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9f57bd62-c4a3-4766-bbc7-05d4198744fa}" ma:internalName="TaxCatchAll" ma:showField="CatchAllData"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9f57bd62-c4a3-4766-bbc7-05d4198744fa}" ma:internalName="TaxCatchAllLabel" ma:readOnly="true" ma:showField="CatchAllDataLabel" ma:web="26dbe106-944e-4fd6-9021-c9d90b7288fc">
      <xsd:complexType>
        <xsd:complexContent>
          <xsd:extension base="dms:MultiChoiceLookup">
            <xsd:sequence>
              <xsd:element name="Value" type="dms:Lookup" maxOccurs="unbounded" minOccurs="0" nillable="true"/>
            </xsd:sequence>
          </xsd:extension>
        </xsd:complexContent>
      </xsd:complexType>
    </xsd:element>
    <xsd:element name="k05366dfea714127ab8826af69afb524" ma:index="12" nillable="true" ma:taxonomy="true" ma:internalName="k05366dfea714127ab8826af69afb524" ma:taxonomyFieldName="ResourceType" ma:displayName="ResourceType" ma:fieldId="{405366df-ea71-4127-ab88-26af69afb524}" ma:taxonomyMulti="true" ma:sspId="e5481489-1c4e-4a78-9d25-61807e18e714" ma:termSetId="f367d6b2-406a-443d-b850-249d3ebc6bd2" ma:anchorId="00000000-0000-0000-0000-000000000000" ma:open="false" ma:isKeyword="false">
      <xsd:complexType>
        <xsd:sequence>
          <xsd:element ref="pc:Terms" minOccurs="0" maxOccurs="1"/>
        </xsd:sequence>
      </xsd:complexType>
    </xsd:element>
    <xsd:element name="_dlc_DocId" ma:index="17" nillable="true" ma:displayName="Document ID Value" ma:description="The value of the document ID assigned to this item." ma:internalName="_dlc_DocId" ma:readOnly="true">
      <xsd:simpleType>
        <xsd:restriction base="dms:Text"/>
      </xsd:simpleType>
    </xsd:element>
    <xsd:element name="_dlc_DocIdUrl" ma:index="1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4de64c37-ebdf-406a-9f1b-af099cf715f4" elementFormDefault="qualified">
    <xsd:import namespace="http://schemas.microsoft.com/office/2006/documentManagement/types"/>
    <xsd:import namespace="http://schemas.microsoft.com/office/infopath/2007/PartnerControls"/>
    <xsd:element name="DocumentDescription" ma:index="14" nillable="true" ma:displayName="Resource Description" ma:internalName="DocumentDescription">
      <xsd:simpleType>
        <xsd:restriction base="dms:Note">
          <xsd:maxLength value="255"/>
        </xsd:restriction>
      </xsd:simpleType>
    </xsd:element>
    <xsd:element name="DocumentLanguage" ma:index="15" nillable="true" ma:displayName="Resource Language" ma:format="Dropdown" ma:internalName="DocumentLanguage">
      <xsd:simpleType>
        <xsd:restriction base="dms:Choice">
          <xsd:enumeration value="Arabic"/>
          <xsd:enumeration value="Chinese (Simplified)"/>
          <xsd:enumeration value="Chinese (Traditional)"/>
          <xsd:enumeration value="French"/>
          <xsd:enumeration value="Spanish"/>
          <xsd:enumeration value="Russian"/>
          <xsd:enumeration value="Vietnamese"/>
        </xsd:restriction>
      </xsd:simpleType>
    </xsd:element>
    <xsd:element name="Audience1" ma:index="16" nillable="true" ma:displayName="Audience" ma:internalName="Audience1">
      <xsd:complexType>
        <xsd:complexContent>
          <xsd:extension base="dms:MultiChoice">
            <xsd:sequence>
              <xsd:element name="Value" maxOccurs="unbounded" minOccurs="0" nillable="true">
                <xsd:simpleType>
                  <xsd:restriction base="dms:Choice">
                    <xsd:enumeration value="Health Professionals"/>
                    <xsd:enumeration value="Patients and Families"/>
                    <xsd:enumeration value="Physicians"/>
                    <xsd:enumeration value="Researcher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ocumentDescription xmlns="4de64c37-ebdf-406a-9f1b-af099cf715f4" xsi:nil="true"/>
    <Audience1 xmlns="4de64c37-ebdf-406a-9f1b-af099cf715f4"/>
    <_dlc_DocId xmlns="26dbe106-944e-4fd6-9021-c9d90b7288fc">BCCH-24-363</_dlc_DocId>
    <d54dd449c2c54af89444c3906a20b699 xmlns="26dbe106-944e-4fd6-9021-c9d90b7288fc">
      <Terms xmlns="http://schemas.microsoft.com/office/infopath/2007/PartnerControls"/>
    </d54dd449c2c54af89444c3906a20b699>
    <k05366dfea714127ab8826af69afb524 xmlns="26dbe106-944e-4fd6-9021-c9d90b7288fc">
      <Terms xmlns="http://schemas.microsoft.com/office/infopath/2007/PartnerControls"/>
    </k05366dfea714127ab8826af69afb524>
    <DocumentLanguage xmlns="4de64c37-ebdf-406a-9f1b-af099cf715f4" xsi:nil="true"/>
    <TaxCatchAll xmlns="26dbe106-944e-4fd6-9021-c9d90b7288fc"/>
    <_dlc_DocIdUrl xmlns="26dbe106-944e-4fd6-9021-c9d90b7288fc">
      <Url>https://editbcch.phsa.ca/endocrinology-diabetes-site/_layouts/15/DocIdRedir.aspx?ID=BCCH-24-363</Url>
      <Description>BCCH-24-363</Description>
    </_dlc_DocIdUrl>
  </documentManagement>
</p:properties>
</file>

<file path=customXml/itemProps1.xml><?xml version="1.0" encoding="utf-8"?>
<ds:datastoreItem xmlns:ds="http://schemas.openxmlformats.org/officeDocument/2006/customXml" ds:itemID="{F73AC1CC-9E0F-4E61-9FD4-1C088E5FEE41}"/>
</file>

<file path=customXml/itemProps2.xml><?xml version="1.0" encoding="utf-8"?>
<ds:datastoreItem xmlns:ds="http://schemas.openxmlformats.org/officeDocument/2006/customXml" ds:itemID="{C9EEEFAB-1AEA-4575-86F0-9F8333A00711}"/>
</file>

<file path=customXml/itemProps3.xml><?xml version="1.0" encoding="utf-8"?>
<ds:datastoreItem xmlns:ds="http://schemas.openxmlformats.org/officeDocument/2006/customXml" ds:itemID="{566CAD55-3373-4EEB-94FA-735FE3FFCE07}"/>
</file>

<file path=customXml/itemProps4.xml><?xml version="1.0" encoding="utf-8"?>
<ds:datastoreItem xmlns:ds="http://schemas.openxmlformats.org/officeDocument/2006/customXml" ds:itemID="{E30ABFAA-786F-4563-9D9E-EB0DE408A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BolusCalc</vt:lpstr>
      <vt:lpstr>BolusCalc!Print_Area</vt:lpstr>
      <vt:lpstr>Instructions!Print_Area</vt:lpstr>
    </vt:vector>
  </TitlesOfParts>
  <Company>C&amp;WHC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Daniel L. Metzger, MD</dc:creator>
  <cp:lastModifiedBy>Daniel L. Metzger, MD</cp:lastModifiedBy>
  <cp:lastPrinted>2021-04-29T05:36:13Z</cp:lastPrinted>
  <dcterms:created xsi:type="dcterms:W3CDTF">2007-05-18T23:56:51Z</dcterms:created>
  <dcterms:modified xsi:type="dcterms:W3CDTF">2021-04-30T00:40:06Z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670617db-7781-4498-b14e-f60ec5b7ece3</vt:lpwstr>
  </property>
  <property fmtid="{D5CDD505-2E9C-101B-9397-08002B2CF9AE}" pid="3" name="ContentTypeId">
    <vt:lpwstr>0x0101008E6CB98D40FF9B4CB0271192DA214C5D00C232EB5A6389A3459C2213A3D9760B3E</vt:lpwstr>
  </property>
  <property fmtid="{D5CDD505-2E9C-101B-9397-08002B2CF9AE}" pid="4" name="ResourceCategory">
    <vt:lpwstr/>
  </property>
  <property fmtid="{D5CDD505-2E9C-101B-9397-08002B2CF9AE}" pid="5" name="ResourceType">
    <vt:lpwstr/>
  </property>
</Properties>
</file>